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040" windowHeight="96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<sst xmlns="http://schemas.openxmlformats.org/spreadsheetml/2006/main" count="25" uniqueCount="20">
  <si>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Gallons</t>
  </si>
  <si>
    <t>Hours</t>
  </si>
  <si>
    <t>Juneau</t>
  </si>
  <si>
    <t>Klemtu</t>
  </si>
  <si>
    <t>Prince Rupert</t>
  </si>
  <si>
    <t>Ketchikan</t>
  </si>
  <si>
    <t>Wrangell</t>
  </si>
  <si>
    <t>Petersburg</t>
  </si>
  <si>
    <t>Hoonah</t>
  </si>
  <si>
    <t>Bartlett Cove GB</t>
  </si>
  <si>
    <t>Auke Bay</t>
  </si>
  <si>
    <t>Port Hardy</t>
  </si>
  <si>
    <t>Totals</t>
  </si>
  <si>
    <t>Nautical</t>
  </si>
  <si>
    <t>Miles</t>
  </si>
  <si>
    <t>Engine</t>
  </si>
  <si>
    <t>Fuel Dock</t>
  </si>
  <si>
    <t>New Bella Bella, BC</t>
  </si>
  <si>
    <t>NMPG</t>
  </si>
  <si>
    <t>GPH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</si>
</sst>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0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2" sqref="E2"/>
    </sheetView>
  </sheetViews>
  <sheetFormatPr defaultColWidth="9.140625" defaultRowHeight="12.75"/>
  <cols>
    <col min="1" max="1" width="25.7109375" style="1" customWidth="1"/>
    <col min="2" max="2" width="10.28125" style="1" customWidth="1"/>
    <col min="3" max="3" width="11.8515625" style="1" customWidth="1"/>
    <col min="4" max="4" width="15.8515625" style="3" customWidth="1"/>
    <col min="5" max="5" width="17.421875" style="1" customWidth="1"/>
    <col min="6" max="6" width="14.8515625" style="1" customWidth="1"/>
    <col min="7" max="16384" width="20.28125" style="1" customWidth="1"/>
  </cols>
  <sheetData>
    <row r="1" ht="18" thickBot="1">
      <c r="C1" s="4"/>
    </row>
    <row r="2" spans="1:6" ht="18" thickTop="1">
      <c r="A2" s="7" t="s">
        <v>16</v>
      </c>
      <c r="B2" s="8" t="s">
        <v>0</v>
      </c>
      <c r="C2" s="9" t="s">
        <v>15</v>
      </c>
      <c r="D2" s="9" t="s">
        <v>13</v>
      </c>
      <c r="E2" s="9" t="s">
        <v>19</v>
      </c>
      <c r="F2" s="23" t="s">
        <v>18</v>
      </c>
    </row>
    <row r="3" spans="1:6" ht="17.25">
      <c r="A3" s="10"/>
      <c r="B3" s="11"/>
      <c r="C3" s="12" t="s">
        <v>1</v>
      </c>
      <c r="D3" s="12" t="s">
        <v>14</v>
      </c>
      <c r="E3" s="11"/>
      <c r="F3" s="13"/>
    </row>
    <row r="4" spans="1:6" ht="17.25">
      <c r="A4" s="14" t="s">
        <v>17</v>
      </c>
      <c r="B4" s="2">
        <v>33</v>
      </c>
      <c r="C4" s="2">
        <v>11</v>
      </c>
      <c r="D4" s="5">
        <v>110</v>
      </c>
      <c r="E4" s="6">
        <f>SUM(B4/C4)</f>
        <v>3</v>
      </c>
      <c r="F4" s="15">
        <f>SUM(D4/B4)</f>
        <v>3.3333333333333335</v>
      </c>
    </row>
    <row r="5" spans="1:6" ht="17.25">
      <c r="A5" s="14" t="s">
        <v>3</v>
      </c>
      <c r="B5" s="2">
        <v>20</v>
      </c>
      <c r="C5" s="2">
        <v>5</v>
      </c>
      <c r="D5" s="5">
        <v>48</v>
      </c>
      <c r="E5" s="6">
        <f>SUM(B5/C5)</f>
        <v>4</v>
      </c>
      <c r="F5" s="15">
        <f>SUM(D5/B5)</f>
        <v>2.4</v>
      </c>
    </row>
    <row r="6" spans="1:6" ht="17.25">
      <c r="A6" s="14" t="s">
        <v>4</v>
      </c>
      <c r="B6" s="2">
        <v>41.89</v>
      </c>
      <c r="C6" s="2">
        <v>11</v>
      </c>
      <c r="D6" s="5">
        <v>141</v>
      </c>
      <c r="E6" s="6">
        <f>SUM(B6/C6)</f>
        <v>3.808181818181818</v>
      </c>
      <c r="F6" s="15">
        <f>SUM(D6/B6)</f>
        <v>3.3659584626402483</v>
      </c>
    </row>
    <row r="7" spans="1:6" ht="17.25">
      <c r="A7" s="14" t="s">
        <v>5</v>
      </c>
      <c r="B7" s="2">
        <v>27.6</v>
      </c>
      <c r="C7" s="2">
        <v>9</v>
      </c>
      <c r="D7" s="5">
        <v>96</v>
      </c>
      <c r="E7" s="6">
        <f>SUM(B7/C6)</f>
        <v>2.5090909090909093</v>
      </c>
      <c r="F7" s="15">
        <f>SUM(E7)</f>
        <v>2.5090909090909093</v>
      </c>
    </row>
    <row r="8" spans="1:6" ht="17.25">
      <c r="A8" s="14" t="s">
        <v>6</v>
      </c>
      <c r="B8" s="2">
        <v>30</v>
      </c>
      <c r="C8" s="2">
        <v>12</v>
      </c>
      <c r="D8" s="5">
        <v>105</v>
      </c>
      <c r="E8" s="6">
        <f aca="true" t="shared" si="0" ref="E8:E19">SUM(B8/C8)</f>
        <v>2.5</v>
      </c>
      <c r="F8" s="16">
        <f aca="true" t="shared" si="1" ref="F8:F19">SUM(D8/B8)</f>
        <v>3.5</v>
      </c>
    </row>
    <row r="9" spans="1:6" ht="17.25">
      <c r="A9" s="14" t="s">
        <v>7</v>
      </c>
      <c r="B9" s="2">
        <v>14</v>
      </c>
      <c r="C9" s="2">
        <v>4</v>
      </c>
      <c r="D9" s="5">
        <v>44</v>
      </c>
      <c r="E9" s="6">
        <f t="shared" si="0"/>
        <v>3.5</v>
      </c>
      <c r="F9" s="15">
        <f t="shared" si="1"/>
        <v>3.142857142857143</v>
      </c>
    </row>
    <row r="10" spans="1:6" ht="17.25">
      <c r="A10" s="14" t="s">
        <v>2</v>
      </c>
      <c r="B10" s="2">
        <v>47.6</v>
      </c>
      <c r="C10" s="2">
        <v>18</v>
      </c>
      <c r="D10" s="5">
        <v>166</v>
      </c>
      <c r="E10" s="6">
        <f t="shared" si="0"/>
        <v>2.6444444444444444</v>
      </c>
      <c r="F10" s="15">
        <f t="shared" si="1"/>
        <v>3.4873949579831933</v>
      </c>
    </row>
    <row r="11" spans="1:6" ht="17.25">
      <c r="A11" s="14" t="s">
        <v>8</v>
      </c>
      <c r="B11" s="2">
        <v>45</v>
      </c>
      <c r="C11" s="2">
        <v>13</v>
      </c>
      <c r="D11" s="5">
        <v>111</v>
      </c>
      <c r="E11" s="6">
        <f t="shared" si="0"/>
        <v>3.4615384615384617</v>
      </c>
      <c r="F11" s="15">
        <f t="shared" si="1"/>
        <v>2.466666666666667</v>
      </c>
    </row>
    <row r="12" spans="1:6" ht="17.25">
      <c r="A12" s="14" t="s">
        <v>9</v>
      </c>
      <c r="B12" s="2">
        <v>13.5</v>
      </c>
      <c r="C12" s="2">
        <v>4</v>
      </c>
      <c r="D12" s="5">
        <v>40</v>
      </c>
      <c r="E12" s="6">
        <f t="shared" si="0"/>
        <v>3.375</v>
      </c>
      <c r="F12" s="15">
        <f t="shared" si="1"/>
        <v>2.962962962962963</v>
      </c>
    </row>
    <row r="13" spans="1:6" ht="17.25">
      <c r="A13" s="14" t="s">
        <v>8</v>
      </c>
      <c r="B13" s="2">
        <v>37</v>
      </c>
      <c r="C13" s="2">
        <v>15</v>
      </c>
      <c r="D13" s="5">
        <v>140</v>
      </c>
      <c r="E13" s="6">
        <f t="shared" si="0"/>
        <v>2.466666666666667</v>
      </c>
      <c r="F13" s="15">
        <f t="shared" si="1"/>
        <v>3.7837837837837838</v>
      </c>
    </row>
    <row r="14" spans="1:6" ht="17.25">
      <c r="A14" s="14" t="s">
        <v>10</v>
      </c>
      <c r="B14" s="2">
        <v>15</v>
      </c>
      <c r="C14" s="2">
        <v>6</v>
      </c>
      <c r="D14" s="5">
        <v>46</v>
      </c>
      <c r="E14" s="6">
        <f t="shared" si="0"/>
        <v>2.5</v>
      </c>
      <c r="F14" s="15">
        <f t="shared" si="1"/>
        <v>3.066666666666667</v>
      </c>
    </row>
    <row r="15" spans="1:6" ht="17.25">
      <c r="A15" s="14" t="s">
        <v>7</v>
      </c>
      <c r="B15" s="2">
        <v>48</v>
      </c>
      <c r="C15" s="2">
        <v>14</v>
      </c>
      <c r="D15" s="5">
        <v>156</v>
      </c>
      <c r="E15" s="6">
        <f t="shared" si="0"/>
        <v>3.4285714285714284</v>
      </c>
      <c r="F15" s="15">
        <f t="shared" si="1"/>
        <v>3.25</v>
      </c>
    </row>
    <row r="16" spans="1:6" ht="17.25">
      <c r="A16" s="14" t="s">
        <v>5</v>
      </c>
      <c r="B16" s="2">
        <v>33.6</v>
      </c>
      <c r="C16" s="2">
        <v>12</v>
      </c>
      <c r="D16" s="5">
        <v>132</v>
      </c>
      <c r="E16" s="6">
        <f t="shared" si="0"/>
        <v>2.8000000000000003</v>
      </c>
      <c r="F16" s="15">
        <f t="shared" si="1"/>
        <v>3.9285714285714284</v>
      </c>
    </row>
    <row r="17" spans="1:6" ht="17.25">
      <c r="A17" s="14" t="s">
        <v>4</v>
      </c>
      <c r="B17" s="2">
        <v>28.6</v>
      </c>
      <c r="C17" s="2">
        <v>9</v>
      </c>
      <c r="D17" s="5">
        <v>90</v>
      </c>
      <c r="E17" s="6">
        <f t="shared" si="0"/>
        <v>3.177777777777778</v>
      </c>
      <c r="F17" s="15">
        <f t="shared" si="1"/>
        <v>3.1468531468531467</v>
      </c>
    </row>
    <row r="18" spans="1:6" ht="17.25">
      <c r="A18" s="14" t="s">
        <v>17</v>
      </c>
      <c r="B18" s="2">
        <v>52.7</v>
      </c>
      <c r="C18" s="2">
        <v>15</v>
      </c>
      <c r="D18" s="5">
        <v>160</v>
      </c>
      <c r="E18" s="6">
        <f t="shared" si="0"/>
        <v>3.5133333333333336</v>
      </c>
      <c r="F18" s="15">
        <f t="shared" si="1"/>
        <v>3.036053130929791</v>
      </c>
    </row>
    <row r="19" spans="1:6" ht="17.25">
      <c r="A19" s="14" t="s">
        <v>11</v>
      </c>
      <c r="B19" s="2">
        <v>35</v>
      </c>
      <c r="C19" s="2">
        <v>13</v>
      </c>
      <c r="D19" s="5">
        <v>130</v>
      </c>
      <c r="E19" s="6">
        <f t="shared" si="0"/>
        <v>2.6923076923076925</v>
      </c>
      <c r="F19" s="15">
        <f t="shared" si="1"/>
        <v>3.7142857142857144</v>
      </c>
    </row>
    <row r="20" spans="1:6" ht="17.25">
      <c r="A20" s="14"/>
      <c r="B20" s="2"/>
      <c r="C20" s="2"/>
      <c r="D20" s="5"/>
      <c r="E20" s="2"/>
      <c r="F20" s="16"/>
    </row>
    <row r="21" spans="1:6" ht="17.25">
      <c r="A21" s="14"/>
      <c r="B21" s="2"/>
      <c r="C21" s="2"/>
      <c r="D21" s="5"/>
      <c r="E21" s="2"/>
      <c r="F21" s="16"/>
    </row>
    <row r="22" spans="1:6" ht="18" thickBot="1">
      <c r="A22" s="17" t="s">
        <v>12</v>
      </c>
      <c r="B22" s="22">
        <f>SUM(B4:B21)</f>
        <v>522.49</v>
      </c>
      <c r="C22" s="18">
        <f>SUM(C4:C21)</f>
        <v>171</v>
      </c>
      <c r="D22" s="19">
        <f>SUM(D4:D19)</f>
        <v>1715</v>
      </c>
      <c r="E22" s="20">
        <f>SUM(B22/C22)</f>
        <v>3.055497076023392</v>
      </c>
      <c r="F22" s="21">
        <f>SUM(D22/B22)</f>
        <v>3.28235947099466</v>
      </c>
    </row>
    <row r="23" ht="18" thickTop="1"/>
  </sheetData>
  <printOptions/>
  <pageMargins left="0.4" right="0.42" top="1.71" bottom="1" header="0.82" footer="0.5"/>
  <pageSetup horizontalDpi="300" verticalDpi="300" orientation="portrait" r:id="rId1"/>
  <headerFooter alignWithMargins="0">
    <oddHeader>&amp;L&amp;"Arial,Bold"Fuel Log -&amp;"Arial,Regular"
2 -twenty gallon main tanks 
&amp; 3 - six gallon cans
 = 58 gallons capacity&amp;C &amp;"Arial,Bold"&amp;16TONIE O 
2003&amp;R&amp;"Arial,Bold"Port Hardy, BC to 
 Glacier Bay, AK -  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Ogimachi</dc:creator>
  <cp:keywords/>
  <dc:description/>
  <cp:lastModifiedBy>Shawn Ogimachi</cp:lastModifiedBy>
  <cp:lastPrinted>2006-01-20T03:57:59Z</cp:lastPrinted>
  <dcterms:created xsi:type="dcterms:W3CDTF">2006-01-19T18:27:09Z</dcterms:created>
  <dcterms:modified xsi:type="dcterms:W3CDTF">2006-01-20T17:05:27Z</dcterms:modified>
  <cp:category/>
  <cp:version/>
  <cp:contentType/>
  <cp:contentStatus/>
</cp:coreProperties>
</file>