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860" windowHeight="121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<sst xmlns="http://schemas.openxmlformats.org/spreadsheetml/2006/main" count="88" uniqueCount="58">
  <si>
    <t>Bottom paint</t>
  </si>
  <si>
    <t>Marine head (electric)</t>
  </si>
  <si>
    <t>Opening rear bulkhead windows</t>
  </si>
  <si>
    <t>Wallas stove/heater</t>
  </si>
  <si>
    <t>Seaward water heater</t>
  </si>
  <si>
    <t>TrueCharge 20 Battery charger</t>
  </si>
  <si>
    <t>Link 20 battery monitor</t>
  </si>
  <si>
    <t>Inverter – ProSine 1800</t>
  </si>
  <si>
    <t>Kenwood stereo with Sirius satellite radio</t>
  </si>
  <si>
    <t>Electronics</t>
  </si>
  <si>
    <t>Raymarine RL70 Radar Display</t>
  </si>
  <si>
    <t>Raymarine L760RC Depth Sounder/Chartplotter</t>
  </si>
  <si>
    <t>Raymarine 2kw radome</t>
  </si>
  <si>
    <t>Raymarine ST5000+ hydraulic autopilot</t>
  </si>
  <si>
    <t>Raymarine ST600R autopilot wired remote</t>
  </si>
  <si>
    <t>Horizon Standard Intrepid  LE VHF marine radio</t>
  </si>
  <si>
    <t>Galaxy 5400XT VHF antenna</t>
  </si>
  <si>
    <t>Galaxy cellular phone antenna</t>
  </si>
  <si>
    <t>Honda fog-free gauges</t>
  </si>
  <si>
    <t>Honda Premium top mount dual controller</t>
  </si>
  <si>
    <t>Dual deep cycle batteries</t>
  </si>
  <si>
    <t>Added Accessories</t>
  </si>
  <si>
    <t>Aft cockpit/Dive Platform Hot &amp; Cold Shower</t>
  </si>
  <si>
    <t>Twin Honda BF90 outboard engines (330 hrs ea)</t>
  </si>
  <si>
    <t>2003 C-Dory Tom Cat Sports, Hull #51</t>
  </si>
  <si>
    <t xml:space="preserve">  Vessel</t>
  </si>
  <si>
    <t xml:space="preserve"> Vessel</t>
  </si>
  <si>
    <t>system</t>
  </si>
  <si>
    <t>item</t>
  </si>
  <si>
    <t>cost</t>
  </si>
  <si>
    <t xml:space="preserve">  Galaxy SRA-12 Sirius Satellite Antenna</t>
  </si>
  <si>
    <t>Shorepower system w/Blue Seas Panels and Gauges</t>
  </si>
  <si>
    <t>Sprint 600 windlass, anchor, chain &amp; rode</t>
  </si>
  <si>
    <t xml:space="preserve">  Transportation/Hauling from Oak Harbor, WA to AL</t>
  </si>
  <si>
    <t>TrueCharge 20 BC Remote Panel</t>
  </si>
  <si>
    <t xml:space="preserve"> Vessel-Trailer</t>
  </si>
  <si>
    <t>Ground Fault Recepticles (2) Galley &amp; Dinette</t>
  </si>
  <si>
    <t>6x9 Waterproof Stereo Speakers</t>
  </si>
  <si>
    <t>Honda stainless propellers 2@ 400 = 800</t>
  </si>
  <si>
    <t xml:space="preserve">EZ-Loader Trailer, Galvanized w/hydraulic brakes </t>
  </si>
  <si>
    <t xml:space="preserve">   Dive Platform w/ high rise rails</t>
  </si>
  <si>
    <t xml:space="preserve">   Wash Down System w/hose &amp; sprayer</t>
  </si>
  <si>
    <t>Todd Stowable Table &amp; Post System</t>
  </si>
  <si>
    <t xml:space="preserve">  Vessel Total</t>
  </si>
  <si>
    <t xml:space="preserve"> Vessel-Trailer Total</t>
  </si>
  <si>
    <t>Added Accessories Total</t>
  </si>
  <si>
    <t>Electronics Total</t>
  </si>
  <si>
    <t>Grand Total</t>
  </si>
  <si>
    <t>Transportation</t>
  </si>
  <si>
    <t>(Prior to taxes and license fees)</t>
  </si>
  <si>
    <t>Depreciation</t>
  </si>
  <si>
    <t>Used Price Estimate</t>
  </si>
  <si>
    <t xml:space="preserve">25% for 18 months use </t>
  </si>
  <si>
    <t>Cruise Package Adds</t>
  </si>
  <si>
    <t>Items added from agreed base purchase price:</t>
  </si>
  <si>
    <t>Cruise Package</t>
  </si>
  <si>
    <t xml:space="preserve"> </t>
  </si>
  <si>
    <t xml:space="preserve">  Rigging &amp; install twin engines,gauges &amp; controller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</si>
</sst>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rebuchet MS"/>
      <family val="2"/>
    </font>
    <font>
      <b/>
      <sz val="12"/>
      <color indexed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 inden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42" fontId="3" fillId="2" borderId="0" xfId="0" applyNumberFormat="1" applyFont="1" applyFill="1" applyAlignment="1">
      <alignment/>
    </xf>
    <xf numFmtId="42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2" fontId="3" fillId="2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20">
      <selection activeCell="I32" sqref="I32"/>
    </sheetView>
  </sheetViews>
  <sheetFormatPr defaultColWidth="9.140625" defaultRowHeight="12.75" outlineLevelRow="2"/>
  <cols>
    <col min="1" max="1" width="21.28125" style="2" customWidth="1"/>
    <col min="2" max="2" width="54.28125" style="2" customWidth="1"/>
    <col min="3" max="3" width="11.140625" style="2" bestFit="1" customWidth="1"/>
    <col min="4" max="4" width="8.8515625" style="2" customWidth="1"/>
    <col min="5" max="5" width="9.8515625" style="2" customWidth="1"/>
    <col min="6" max="16384" width="8.8515625" style="2" customWidth="1"/>
  </cols>
  <sheetData>
    <row r="1" spans="1:5" s="1" customFormat="1" ht="32.25">
      <c r="A1" s="1" t="s">
        <v>27</v>
      </c>
      <c r="B1" s="1" t="s">
        <v>28</v>
      </c>
      <c r="C1" s="1" t="s">
        <v>29</v>
      </c>
      <c r="E1" s="13" t="s">
        <v>55</v>
      </c>
    </row>
    <row r="2" spans="1:3" ht="15.75" outlineLevel="2">
      <c r="A2" s="2" t="s">
        <v>25</v>
      </c>
      <c r="B2" s="2" t="s">
        <v>24</v>
      </c>
      <c r="C2" s="2">
        <v>54400</v>
      </c>
    </row>
    <row r="3" spans="1:3" ht="15.75" outlineLevel="2">
      <c r="A3" s="2" t="s">
        <v>26</v>
      </c>
      <c r="B3" s="2" t="s">
        <v>23</v>
      </c>
      <c r="C3" s="2">
        <v>19650</v>
      </c>
    </row>
    <row r="4" spans="1:3" ht="15.75" outlineLevel="2">
      <c r="A4" s="2" t="s">
        <v>26</v>
      </c>
      <c r="B4" s="2" t="s">
        <v>57</v>
      </c>
      <c r="C4" s="2">
        <v>1900</v>
      </c>
    </row>
    <row r="5" spans="1:3" ht="15.75" outlineLevel="2">
      <c r="A5" s="2" t="s">
        <v>26</v>
      </c>
      <c r="B5" s="3" t="s">
        <v>18</v>
      </c>
      <c r="C5" s="2">
        <v>0</v>
      </c>
    </row>
    <row r="6" spans="1:3" ht="15.75" outlineLevel="2">
      <c r="A6" s="2" t="s">
        <v>26</v>
      </c>
      <c r="B6" s="3" t="s">
        <v>19</v>
      </c>
      <c r="C6" s="2">
        <v>0</v>
      </c>
    </row>
    <row r="7" spans="1:3" ht="15.75" outlineLevel="2">
      <c r="A7" s="2" t="s">
        <v>26</v>
      </c>
      <c r="B7" s="3" t="s">
        <v>20</v>
      </c>
      <c r="C7" s="2">
        <v>0</v>
      </c>
    </row>
    <row r="8" spans="1:3" ht="15.75" outlineLevel="2">
      <c r="A8" s="2" t="s">
        <v>26</v>
      </c>
      <c r="B8" s="3" t="s">
        <v>38</v>
      </c>
      <c r="C8" s="2">
        <v>800</v>
      </c>
    </row>
    <row r="9" spans="1:3" ht="15.75" outlineLevel="2">
      <c r="A9" s="2" t="s">
        <v>26</v>
      </c>
      <c r="B9" s="2" t="s">
        <v>40</v>
      </c>
      <c r="C9" s="2">
        <v>785</v>
      </c>
    </row>
    <row r="10" spans="1:3" ht="15.75" outlineLevel="2">
      <c r="A10" s="2" t="s">
        <v>26</v>
      </c>
      <c r="B10" s="2" t="s">
        <v>41</v>
      </c>
      <c r="C10" s="2">
        <v>440</v>
      </c>
    </row>
    <row r="11" spans="1:5" ht="15.75" outlineLevel="1">
      <c r="A11" s="4" t="s">
        <v>43</v>
      </c>
      <c r="B11" s="5"/>
      <c r="C11" s="11">
        <f>SUBTOTAL(9,C2:C10)</f>
        <v>77975</v>
      </c>
      <c r="E11" s="5"/>
    </row>
    <row r="12" spans="1:3" ht="15.75" outlineLevel="2">
      <c r="A12" s="2" t="s">
        <v>35</v>
      </c>
      <c r="B12" s="2" t="s">
        <v>39</v>
      </c>
      <c r="C12" s="2">
        <v>5250</v>
      </c>
    </row>
    <row r="13" spans="1:5" ht="15.75" outlineLevel="1">
      <c r="A13" s="6" t="s">
        <v>44</v>
      </c>
      <c r="B13" s="5"/>
      <c r="C13" s="11">
        <f>SUBTOTAL(9,C12:C12)</f>
        <v>5250</v>
      </c>
      <c r="E13" s="5"/>
    </row>
    <row r="14" spans="1:5" ht="15.75" outlineLevel="2">
      <c r="A14" s="2" t="s">
        <v>21</v>
      </c>
      <c r="B14" s="3" t="s">
        <v>0</v>
      </c>
      <c r="C14" s="2">
        <v>1560</v>
      </c>
      <c r="E14" s="2">
        <f>(C14)</f>
        <v>1560</v>
      </c>
    </row>
    <row r="15" spans="1:5" ht="15.75" outlineLevel="2">
      <c r="A15" s="2" t="s">
        <v>21</v>
      </c>
      <c r="B15" s="3" t="s">
        <v>32</v>
      </c>
      <c r="C15" s="2">
        <v>1450</v>
      </c>
      <c r="E15" s="2">
        <f aca="true" t="shared" si="0" ref="E15:E23">(C15)</f>
        <v>1450</v>
      </c>
    </row>
    <row r="16" spans="1:5" ht="15.75" outlineLevel="2">
      <c r="A16" s="2" t="s">
        <v>21</v>
      </c>
      <c r="B16" s="3" t="s">
        <v>4</v>
      </c>
      <c r="C16" s="2">
        <v>300</v>
      </c>
      <c r="E16" s="2">
        <f t="shared" si="0"/>
        <v>300</v>
      </c>
    </row>
    <row r="17" spans="1:5" ht="15.75" outlineLevel="2">
      <c r="A17" s="2" t="s">
        <v>21</v>
      </c>
      <c r="B17" s="3" t="s">
        <v>22</v>
      </c>
      <c r="C17" s="2">
        <v>180</v>
      </c>
      <c r="E17" s="2">
        <f t="shared" si="0"/>
        <v>180</v>
      </c>
    </row>
    <row r="18" spans="1:5" ht="15.75" outlineLevel="2">
      <c r="A18" s="2" t="s">
        <v>21</v>
      </c>
      <c r="B18" s="3" t="s">
        <v>31</v>
      </c>
      <c r="C18" s="2">
        <v>900</v>
      </c>
      <c r="E18" s="2">
        <f t="shared" si="0"/>
        <v>900</v>
      </c>
    </row>
    <row r="19" spans="1:5" ht="15.75" outlineLevel="2">
      <c r="A19" s="2" t="s">
        <v>21</v>
      </c>
      <c r="B19" s="3" t="s">
        <v>5</v>
      </c>
      <c r="C19" s="2">
        <v>320</v>
      </c>
      <c r="E19" s="2">
        <f>(C19)</f>
        <v>320</v>
      </c>
    </row>
    <row r="20" spans="1:5" ht="15.75" outlineLevel="2">
      <c r="A20" s="2" t="s">
        <v>21</v>
      </c>
      <c r="B20" s="3" t="s">
        <v>34</v>
      </c>
      <c r="C20" s="2">
        <v>45</v>
      </c>
      <c r="E20" s="2">
        <v>45</v>
      </c>
    </row>
    <row r="21" spans="1:5" ht="15.75" outlineLevel="2">
      <c r="A21" s="2" t="s">
        <v>21</v>
      </c>
      <c r="B21" s="3" t="s">
        <v>6</v>
      </c>
      <c r="C21" s="2">
        <v>370</v>
      </c>
      <c r="E21" s="2">
        <f>(C21)</f>
        <v>370</v>
      </c>
    </row>
    <row r="22" spans="1:5" ht="15.75" outlineLevel="2">
      <c r="A22" s="2" t="s">
        <v>21</v>
      </c>
      <c r="B22" s="3" t="s">
        <v>7</v>
      </c>
      <c r="C22" s="2">
        <v>1250</v>
      </c>
      <c r="E22" s="2">
        <f>(C22)</f>
        <v>1250</v>
      </c>
    </row>
    <row r="23" spans="1:5" ht="15.75" outlineLevel="2">
      <c r="A23" s="2" t="s">
        <v>21</v>
      </c>
      <c r="B23" s="3" t="s">
        <v>36</v>
      </c>
      <c r="C23" s="2">
        <v>0</v>
      </c>
      <c r="E23" s="2">
        <f t="shared" si="0"/>
        <v>0</v>
      </c>
    </row>
    <row r="24" spans="1:3" ht="15.75" outlineLevel="2">
      <c r="A24" s="2" t="s">
        <v>21</v>
      </c>
      <c r="B24" s="3" t="s">
        <v>1</v>
      </c>
      <c r="C24" s="2">
        <v>1455</v>
      </c>
    </row>
    <row r="25" spans="1:3" ht="15.75" outlineLevel="2">
      <c r="A25" s="2" t="s">
        <v>21</v>
      </c>
      <c r="B25" s="3" t="s">
        <v>2</v>
      </c>
      <c r="C25" s="2">
        <v>365</v>
      </c>
    </row>
    <row r="26" spans="1:3" ht="15.75" outlineLevel="2">
      <c r="A26" s="2" t="s">
        <v>21</v>
      </c>
      <c r="B26" s="3" t="s">
        <v>3</v>
      </c>
      <c r="C26" s="2">
        <v>2250</v>
      </c>
    </row>
    <row r="27" spans="1:5" ht="15.75" outlineLevel="2">
      <c r="A27" s="2" t="s">
        <v>21</v>
      </c>
      <c r="B27" s="3" t="s">
        <v>42</v>
      </c>
      <c r="C27" s="2">
        <v>75</v>
      </c>
      <c r="E27" s="2">
        <f>(C27)</f>
        <v>75</v>
      </c>
    </row>
    <row r="28" spans="1:5" ht="15.75" outlineLevel="1">
      <c r="A28" s="6" t="s">
        <v>45</v>
      </c>
      <c r="B28" s="7"/>
      <c r="C28" s="11">
        <f>SUBTOTAL(9,C14:C27)</f>
        <v>10520</v>
      </c>
      <c r="E28" s="5"/>
    </row>
    <row r="29" spans="1:5" ht="15.75" outlineLevel="2">
      <c r="A29" s="2" t="s">
        <v>9</v>
      </c>
      <c r="B29" s="3" t="s">
        <v>8</v>
      </c>
      <c r="C29" s="2">
        <v>270</v>
      </c>
      <c r="E29" s="2">
        <f>(C29)</f>
        <v>270</v>
      </c>
    </row>
    <row r="30" spans="1:5" ht="15.75" outlineLevel="2">
      <c r="A30" s="2" t="s">
        <v>9</v>
      </c>
      <c r="B30" s="3" t="s">
        <v>37</v>
      </c>
      <c r="C30" s="2">
        <v>160</v>
      </c>
      <c r="E30" s="2">
        <f>(C30)</f>
        <v>160</v>
      </c>
    </row>
    <row r="31" spans="1:5" ht="15.75" outlineLevel="2">
      <c r="A31" s="2" t="s">
        <v>9</v>
      </c>
      <c r="B31" s="2" t="s">
        <v>30</v>
      </c>
      <c r="C31" s="2">
        <v>120</v>
      </c>
      <c r="E31" s="2">
        <f>(C31)</f>
        <v>120</v>
      </c>
    </row>
    <row r="32" spans="1:3" ht="15.75" outlineLevel="2">
      <c r="A32" s="2" t="s">
        <v>9</v>
      </c>
      <c r="B32" s="3" t="s">
        <v>10</v>
      </c>
      <c r="C32" s="2">
        <v>1050</v>
      </c>
    </row>
    <row r="33" spans="1:3" ht="15.75" outlineLevel="2">
      <c r="A33" s="2" t="s">
        <v>9</v>
      </c>
      <c r="B33" s="3" t="s">
        <v>11</v>
      </c>
      <c r="C33" s="2">
        <v>3200</v>
      </c>
    </row>
    <row r="34" spans="1:3" ht="15.75" outlineLevel="2">
      <c r="A34" s="2" t="s">
        <v>9</v>
      </c>
      <c r="B34" s="3" t="s">
        <v>12</v>
      </c>
      <c r="C34" s="2">
        <v>900</v>
      </c>
    </row>
    <row r="35" spans="1:3" ht="15.75" outlineLevel="2">
      <c r="A35" s="2" t="s">
        <v>9</v>
      </c>
      <c r="B35" s="3" t="s">
        <v>13</v>
      </c>
      <c r="C35" s="2">
        <v>2400</v>
      </c>
    </row>
    <row r="36" spans="1:3" ht="15.75" outlineLevel="2">
      <c r="A36" s="2" t="s">
        <v>9</v>
      </c>
      <c r="B36" s="3" t="s">
        <v>14</v>
      </c>
      <c r="C36" s="2">
        <v>360</v>
      </c>
    </row>
    <row r="37" spans="1:3" ht="15.75" outlineLevel="2">
      <c r="A37" s="2" t="s">
        <v>9</v>
      </c>
      <c r="B37" s="3" t="s">
        <v>15</v>
      </c>
      <c r="C37" s="2">
        <v>250</v>
      </c>
    </row>
    <row r="38" spans="1:3" ht="15.75" outlineLevel="2">
      <c r="A38" s="2" t="s">
        <v>9</v>
      </c>
      <c r="B38" s="3" t="s">
        <v>16</v>
      </c>
      <c r="C38" s="2">
        <v>85</v>
      </c>
    </row>
    <row r="39" spans="1:3" ht="15.75" outlineLevel="2">
      <c r="A39" s="2" t="s">
        <v>9</v>
      </c>
      <c r="B39" s="3" t="s">
        <v>17</v>
      </c>
      <c r="C39" s="2">
        <v>85</v>
      </c>
    </row>
    <row r="40" spans="1:5" ht="15.75" outlineLevel="1">
      <c r="A40" s="6" t="s">
        <v>46</v>
      </c>
      <c r="B40" s="7"/>
      <c r="C40" s="11">
        <f>SUBTOTAL(9,C29:C39)</f>
        <v>8880</v>
      </c>
      <c r="E40" s="5"/>
    </row>
    <row r="41" spans="1:5" ht="15.75" outlineLevel="1">
      <c r="A41" s="8"/>
      <c r="B41" s="9"/>
      <c r="C41" s="10"/>
      <c r="E41" s="10"/>
    </row>
    <row r="42" spans="1:5" ht="15.75" outlineLevel="2">
      <c r="A42" s="6" t="s">
        <v>48</v>
      </c>
      <c r="B42" s="5" t="s">
        <v>33</v>
      </c>
      <c r="C42" s="11">
        <v>1500</v>
      </c>
      <c r="E42" s="10" t="s">
        <v>56</v>
      </c>
    </row>
    <row r="43" ht="16.5" outlineLevel="1" thickBot="1">
      <c r="B43" s="3"/>
    </row>
    <row r="44" spans="1:3" ht="17.25" outlineLevel="1" thickBot="1" thickTop="1">
      <c r="A44" s="14" t="s">
        <v>47</v>
      </c>
      <c r="B44" s="15" t="s">
        <v>49</v>
      </c>
      <c r="C44" s="16">
        <f>SUBTOTAL(9,C2:C43)</f>
        <v>104125</v>
      </c>
    </row>
    <row r="45" spans="1:3" ht="16.5" thickTop="1">
      <c r="A45" s="2" t="s">
        <v>50</v>
      </c>
      <c r="B45" s="2" t="s">
        <v>52</v>
      </c>
      <c r="C45" s="12">
        <f>SUM(C44*0.25)</f>
        <v>26031.25</v>
      </c>
    </row>
    <row r="46" spans="1:3" ht="15.75">
      <c r="A46" s="5" t="s">
        <v>51</v>
      </c>
      <c r="B46" s="5"/>
      <c r="C46" s="11">
        <f>SUM(C44-C45)</f>
        <v>78093.75</v>
      </c>
    </row>
    <row r="47" ht="15.75">
      <c r="C47" s="12"/>
    </row>
    <row r="48" spans="1:5" ht="15.75">
      <c r="A48" s="5" t="s">
        <v>53</v>
      </c>
      <c r="B48" s="5" t="s">
        <v>54</v>
      </c>
      <c r="C48" s="11">
        <f>(E48)</f>
        <v>7000</v>
      </c>
      <c r="E48" s="5">
        <f>SUM(E2:E42)</f>
        <v>7000</v>
      </c>
    </row>
  </sheetData>
  <printOptions gridLines="1"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Smokehouse Branded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Byrd</dc:creator>
  <cp:keywords/>
  <dc:description/>
  <cp:lastModifiedBy>Patrick Byrd</cp:lastModifiedBy>
  <cp:lastPrinted>2005-08-27T16:47:13Z</cp:lastPrinted>
  <dcterms:created xsi:type="dcterms:W3CDTF">2005-08-09T00:23:38Z</dcterms:created>
  <dcterms:modified xsi:type="dcterms:W3CDTF">2005-08-28T12:30:58Z</dcterms:modified>
  <cp:category/>
  <cp:version/>
  <cp:contentType/>
  <cp:contentStatus/>
</cp:coreProperties>
</file>